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d.docs.live.net/cc9ca9796620c4ab/Documents_OneDrive/Coronavirus/"/>
    </mc:Choice>
  </mc:AlternateContent>
  <xr:revisionPtr revIDLastSave="0" documentId="8_{96FB450F-7D46-4658-A453-BDB52B3A1418}" xr6:coauthVersionLast="45" xr6:coauthVersionMax="45" xr10:uidLastSave="{00000000-0000-0000-0000-000000000000}"/>
  <workbookProtection workbookPassword="EC19" lockStructure="1"/>
  <bookViews>
    <workbookView xWindow="-108" yWindow="-108" windowWidth="23256" windowHeight="12576" activeTab="1" xr2:uid="{00000000-000D-0000-FFFF-FFFF00000000}"/>
  </bookViews>
  <sheets>
    <sheet name="Deutsch" sheetId="1" r:id="rId1"/>
    <sheet name="Francais" sheetId="2" r:id="rId2"/>
    <sheet name="Italiano" sheetId="3" r:id="rId3"/>
  </sheets>
  <definedNames>
    <definedName name="_xlnm.Print_Area" localSheetId="0">Deutsch!$A$1:$F$72</definedName>
    <definedName name="_xlnm.Print_Area" localSheetId="1">Francais!$A$1:$F$71</definedName>
    <definedName name="_xlnm.Print_Area" localSheetId="2">Italiano!$A$1:$F$69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<sst xmlns="http://schemas.openxmlformats.org/spreadsheetml/2006/main" count="138" uniqueCount="120">
  <si>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</si>
  <si>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</si>
  <si>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</si>
  <si>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</si>
  <si>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</si>
  <si>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</si>
  <si>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</si>
  <si>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</si>
  <si>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</si>
  <si>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</si>
  <si>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</si>
  <si>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</si>
  <si>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</si>
  <si>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</si>
  <si>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</si>
  <si>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</si>
  <si>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</si>
  <si>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</si>
  <si>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</si>
  <si>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</si>
  <si>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</si>
  <si>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</si>
  <si>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</si>
  <si>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</si>
  <si>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</si>
  <si>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</si>
  <si>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</si>
  <si>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</si>
  <si>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</si>
  <si>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</si>
  <si>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</si>
  <si>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</si>
  <si>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</si>
  <si>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</si>
  <si>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</si>
  <si>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</si>
  <si>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</si>
  <si>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</si>
  <si>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</si>
  <si>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</si>
  <si>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</si>
  <si>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</si>
  <si>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</si>
  <si>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</si>
  <si>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</si>
  <si>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</si>
  <si>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</si>
  <si>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</si>
  <si>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</si>
  <si>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</si>
  <si>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</si>
  <si>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</si>
  <si>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</si>
  <si>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</si>
  <si>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</si>
  <si>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</si>
  <si>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</si>
  <si>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</si>
  <si>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</si>
  <si>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</si>
  <si>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</si>
  <si>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</si>
  <si>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</si>
  <si>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</si>
  <si>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</si>
  <si>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</si>
  <si>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</si>
  <si>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</si>
  <si>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</si>
  <si>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</si>
  <si>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</si>
  <si>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</si>
  <si>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</si>
  <si>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</si>
  <si>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</si>
  <si>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</si>
  <si>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</si>
  <si>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</si>
  <si>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</si>
  <si>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</si>
  <si>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</si>
  <si>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</si>
  <si>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</si>
  <si>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</si>
  <si>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</si>
  <si>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</si>
  <si>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</si>
  <si>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</si>
  <si>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</si>
  <si>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</si>
  <si>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</si>
  <si>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</si>
  <si>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</si>
  <si>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</si>
  <si>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</si>
  <si>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</si>
  <si>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</si>
  <si>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</si>
  <si>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</si>
  <si>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</si>
  <si>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</si>
  <si>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</si>
  <si>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</si>
  <si>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</si>
  <si>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</si>
  <si>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</si>
  <si>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</si>
  <si>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</si>
  <si>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</si>
  <si>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</si>
  <si>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</si>
  <si>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</si>
  <si>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</si>
  <si>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</si>
  <si>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t xml:space="preserve">Die maximal anzugebende AHV-pflichtige Lohnsumme für Personen mit massgebenden Entscheidbefugnissen und ihre Ehegatten beträgt </t>
    </r>
    <r>
      <rPr>
        <u/>
        <sz val="12"/>
        <rFont val="Arial"/>
        <family val="2"/>
      </rPr>
      <t>Fr. 4'150</t>
    </r>
    <r>
      <rPr>
        <sz val="12"/>
        <rFont val="Arial"/>
        <family val="2"/>
      </rPr>
      <t xml:space="preserve">, was eine Kurzarbeitsentschädigung von Fr. 3'320 (80%) ergibt.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</si>
  <si>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</si>
  <si>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</si>
  <si>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(max. Fr. 12'350 a persona o Fr. 4'150 per persone con poteri decisionali determinanti e rispettivi coniugi - cfr. retro)</t>
    </r>
  </si>
  <si>
    <r>
      <rPr>
        <sz val="12"/>
        <color theme="1"/>
        <rFont val="Arial"/>
        <family val="2"/>
      </rPr>
      <t xml:space="preserve">La massa salariale soggetta all’obbligo di contribuzione AVS massima da indicare per persone con poteri decisionali determinanti e rispettivi coniugi è di </t>
    </r>
    <r>
      <rPr>
        <u/>
        <sz val="12"/>
        <color theme="1"/>
        <rFont val="Arial"/>
        <family val="2"/>
      </rPr>
      <t>Fr. 4'150</t>
    </r>
    <r>
      <rPr>
        <sz val="12"/>
        <color theme="1"/>
        <rFont val="Arial"/>
        <family val="2"/>
      </rPr>
      <t xml:space="preserve">, pari a un’indennità per lavoro ridotto di Fr. 3'320 (80%). </t>
    </r>
    <r>
      <rPr>
        <sz val="12"/>
        <color rgb="FF000000"/>
        <rFont val="Arial"/>
        <family val="2"/>
      </rPr>
      <t xml:space="preserve">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</si>
  <si>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t xml:space="preserve">Pour les personnes dotées de pouvoirs de décision déterminants et leur conjoint, la somme des salaires AVS soumis à cotisation à indiquer s’élève au maximum à </t>
    </r>
    <r>
      <rPr>
        <u/>
        <sz val="12"/>
        <color theme="1"/>
        <rFont val="Arial"/>
        <family val="2"/>
      </rPr>
      <t>4'150 francs</t>
    </r>
    <r>
      <rPr>
        <sz val="12"/>
        <color theme="1"/>
        <rFont val="Arial"/>
        <family val="2"/>
      </rPr>
      <t xml:space="preserve">, ce qui donne une indemnité en cas de réduction de l’horaire de travail de 3'320 francs (80 %).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</si>
</sst>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
      <u/>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2" xfId="0" applyFont="1" applyFill="1" applyBorder="1" applyAlignment="1">
      <alignment horizontal="left" vertical="center"/>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2" fillId="0" borderId="0" xfId="0" applyFont="1" applyBorder="1" applyAlignment="1">
      <alignment horizontal="center" vertical="center" wrapText="1"/>
    </xf>
    <xf numFmtId="0" fontId="6" fillId="0" borderId="0" xfId="0" applyFont="1" applyAlignment="1">
      <alignment horizontal="left" vertical="top"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13" fillId="0" borderId="0" xfId="0" applyFont="1" applyBorder="1" applyAlignment="1">
      <alignment horizontal="center" vertical="center" wrapText="1"/>
    </xf>
  </cellXfs>
  <cellStyles count="1">
    <cellStyle name="Normal"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0</xdr:row>
      <xdr:rowOff>127000</xdr:rowOff>
    </xdr:from>
    <xdr:to>
      <xdr:col>6</xdr:col>
      <xdr:colOff>242316</xdr:colOff>
      <xdr:row>0</xdr:row>
      <xdr:rowOff>578104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050" y="127000"/>
          <a:ext cx="1423416" cy="451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127000</xdr:colOff>
      <xdr:row>0</xdr:row>
      <xdr:rowOff>285750</xdr:rowOff>
    </xdr:from>
    <xdr:to>
      <xdr:col>6</xdr:col>
      <xdr:colOff>407416</xdr:colOff>
      <xdr:row>0</xdr:row>
      <xdr:rowOff>736854</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7150" y="285750"/>
          <a:ext cx="1423416" cy="451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320261</xdr:colOff>
      <xdr:row>0</xdr:row>
      <xdr:rowOff>336826</xdr:rowOff>
    </xdr:from>
    <xdr:to>
      <xdr:col>6</xdr:col>
      <xdr:colOff>446068</xdr:colOff>
      <xdr:row>0</xdr:row>
      <xdr:rowOff>787930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336826"/>
          <a:ext cx="1423416" cy="4511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showGridLines="0" zoomScaleNormal="100" workbookViewId="0">
      <selection activeCell="A4" sqref="A4:B4"/>
    </sheetView>
  </sheetViews>
  <sheetFormatPr baseColWidth="10" defaultRowHeight="13.8" x14ac:dyDescent="0.25"/>
  <cols>
    <col min="1" max="1" width="17.59765625" customWidth="1"/>
    <col min="2" max="2" width="17.09765625" customWidth="1"/>
    <col min="4" max="4" width="26.59765625" customWidth="1"/>
    <col min="5" max="5" width="3.5" customWidth="1"/>
    <col min="6" max="6" width="17" customWidth="1"/>
    <col min="7" max="7" width="8.09765625" customWidth="1"/>
  </cols>
  <sheetData>
    <row r="1" spans="1:10" ht="63.6" customHeight="1" x14ac:dyDescent="0.25">
      <c r="A1" s="67" t="s">
        <v>19</v>
      </c>
      <c r="B1" s="67"/>
      <c r="C1" s="67"/>
      <c r="D1" s="67"/>
      <c r="E1" s="67"/>
      <c r="F1" s="67"/>
      <c r="G1" s="4"/>
      <c r="H1" s="4"/>
      <c r="I1" s="4"/>
      <c r="J1" s="5"/>
    </row>
    <row r="2" spans="1:10" ht="12.75" customHeight="1" x14ac:dyDescent="0.25">
      <c r="A2" s="22"/>
      <c r="B2" s="22"/>
      <c r="C2" s="22"/>
      <c r="D2" s="22"/>
      <c r="E2" s="22"/>
      <c r="F2" s="22"/>
      <c r="G2" s="4"/>
      <c r="H2" s="4"/>
      <c r="I2" s="4"/>
      <c r="J2" s="5"/>
    </row>
    <row r="3" spans="1:10" s="6" customFormat="1" ht="18.75" customHeight="1" x14ac:dyDescent="0.25">
      <c r="A3" s="23" t="s">
        <v>6</v>
      </c>
      <c r="B3" s="24"/>
      <c r="C3" s="24"/>
      <c r="D3" s="2" t="s">
        <v>4</v>
      </c>
      <c r="E3" s="24"/>
      <c r="F3" s="25"/>
    </row>
    <row r="4" spans="1:10" s="6" customFormat="1" ht="18.75" customHeight="1" x14ac:dyDescent="0.25">
      <c r="A4" s="74"/>
      <c r="B4" s="75"/>
      <c r="C4" s="26"/>
      <c r="D4" s="70"/>
      <c r="E4" s="70"/>
      <c r="F4" s="71"/>
    </row>
    <row r="5" spans="1:10" s="6" customFormat="1" ht="18.75" customHeight="1" x14ac:dyDescent="0.25">
      <c r="A5" s="76"/>
      <c r="B5" s="77"/>
      <c r="C5" s="26"/>
      <c r="D5" s="72"/>
      <c r="E5" s="72"/>
      <c r="F5" s="73"/>
    </row>
    <row r="6" spans="1:10" s="6" customFormat="1" ht="18.75" customHeight="1" x14ac:dyDescent="0.25">
      <c r="A6" s="76"/>
      <c r="B6" s="77"/>
      <c r="C6" s="26"/>
      <c r="D6" s="72"/>
      <c r="E6" s="72"/>
      <c r="F6" s="73"/>
    </row>
    <row r="7" spans="1:10" s="6" customFormat="1" ht="18.75" customHeight="1" x14ac:dyDescent="0.25">
      <c r="A7" s="76"/>
      <c r="B7" s="77"/>
      <c r="C7" s="26"/>
      <c r="D7" s="78"/>
      <c r="E7" s="78"/>
      <c r="F7" s="79"/>
    </row>
    <row r="8" spans="1:10" s="6" customFormat="1" ht="18.75" customHeight="1" x14ac:dyDescent="0.25">
      <c r="A8" s="29" t="s">
        <v>5</v>
      </c>
      <c r="B8" s="40"/>
      <c r="C8" s="26"/>
      <c r="D8" s="27"/>
      <c r="E8" s="27"/>
      <c r="F8" s="28"/>
    </row>
    <row r="9" spans="1:10" s="6" customFormat="1" ht="18.75" customHeight="1" x14ac:dyDescent="0.25">
      <c r="A9" s="30" t="s">
        <v>8</v>
      </c>
      <c r="B9" s="40"/>
      <c r="C9" s="31"/>
      <c r="D9" s="32"/>
      <c r="E9" s="32"/>
      <c r="F9" s="33"/>
    </row>
    <row r="10" spans="1:10" s="6" customFormat="1" ht="18.75" customHeight="1" x14ac:dyDescent="0.25">
      <c r="A10" s="29" t="s">
        <v>9</v>
      </c>
      <c r="B10" s="40"/>
      <c r="C10" s="32"/>
      <c r="D10" s="32"/>
      <c r="E10" s="32"/>
      <c r="F10" s="33"/>
    </row>
    <row r="11" spans="1:10" s="6" customFormat="1" ht="18.75" customHeight="1" x14ac:dyDescent="0.25">
      <c r="A11" s="29" t="s">
        <v>10</v>
      </c>
      <c r="B11" s="40"/>
      <c r="C11" s="32"/>
      <c r="D11" s="32"/>
      <c r="E11" s="32"/>
      <c r="F11" s="33"/>
    </row>
    <row r="12" spans="1:10" s="6" customFormat="1" ht="18.75" customHeight="1" x14ac:dyDescent="0.25">
      <c r="A12" s="29" t="s">
        <v>11</v>
      </c>
      <c r="B12" s="27"/>
      <c r="C12" s="32"/>
      <c r="D12" s="32"/>
      <c r="E12" s="32"/>
      <c r="F12" s="33"/>
    </row>
    <row r="13" spans="1:10" s="6" customFormat="1" ht="21.75" customHeight="1" x14ac:dyDescent="0.25">
      <c r="A13" s="80"/>
      <c r="B13" s="81"/>
      <c r="C13" s="81"/>
      <c r="D13" s="81"/>
      <c r="E13" s="81"/>
      <c r="F13" s="82"/>
    </row>
    <row r="14" spans="1:10" s="35" customFormat="1" ht="37.5" customHeight="1" x14ac:dyDescent="0.25">
      <c r="A14" s="12" t="s">
        <v>7</v>
      </c>
      <c r="B14" s="13"/>
      <c r="C14" s="68"/>
      <c r="D14" s="68"/>
      <c r="E14" s="68"/>
      <c r="F14" s="69"/>
    </row>
    <row r="15" spans="1:10" ht="8.25" customHeight="1" x14ac:dyDescent="0.25">
      <c r="A15" s="1"/>
    </row>
    <row r="16" spans="1:10" ht="36" customHeight="1" x14ac:dyDescent="0.25">
      <c r="A16" s="63" t="s">
        <v>38</v>
      </c>
      <c r="B16" s="63"/>
      <c r="C16" s="63"/>
      <c r="D16" s="63"/>
      <c r="E16" s="63"/>
      <c r="F16" s="63"/>
      <c r="G16" s="3"/>
    </row>
    <row r="17" spans="1:8" ht="12.6" customHeight="1" x14ac:dyDescent="0.25">
      <c r="A17" s="34"/>
      <c r="B17" s="34"/>
      <c r="C17" s="34"/>
      <c r="D17" s="34"/>
      <c r="E17" s="34"/>
      <c r="F17" s="34"/>
      <c r="G17" s="3"/>
    </row>
    <row r="18" spans="1:8" ht="25.5" customHeight="1" x14ac:dyDescent="0.25">
      <c r="A18" s="66" t="s">
        <v>0</v>
      </c>
      <c r="B18" s="66"/>
      <c r="C18" s="66"/>
      <c r="D18" s="66"/>
      <c r="E18" s="2"/>
      <c r="F18" s="16"/>
      <c r="G18" s="3"/>
    </row>
    <row r="19" spans="1:8" ht="25.5" customHeight="1" x14ac:dyDescent="0.25">
      <c r="A19" s="46" t="s">
        <v>27</v>
      </c>
      <c r="B19" s="44"/>
      <c r="C19" s="44"/>
      <c r="D19" s="44"/>
      <c r="E19" s="31"/>
      <c r="F19" s="49">
        <v>0</v>
      </c>
      <c r="G19" s="3"/>
    </row>
    <row r="20" spans="1:8" ht="25.5" customHeight="1" x14ac:dyDescent="0.25">
      <c r="A20" s="46" t="s">
        <v>35</v>
      </c>
      <c r="B20" s="44"/>
      <c r="C20" s="44"/>
      <c r="D20" s="86" t="str">
        <f>IF(F20&gt;F19,"Fehler Anzahl","")</f>
        <v/>
      </c>
      <c r="E20" s="87"/>
      <c r="F20" s="49">
        <v>0</v>
      </c>
      <c r="G20" s="3"/>
    </row>
    <row r="21" spans="1:8" ht="15" customHeight="1" x14ac:dyDescent="0.25">
      <c r="A21" s="46"/>
      <c r="B21" s="44"/>
      <c r="C21" s="44"/>
      <c r="D21" s="44"/>
      <c r="E21" s="31"/>
      <c r="F21" s="45"/>
      <c r="G21" s="3"/>
    </row>
    <row r="22" spans="1:8" ht="25.5" customHeight="1" x14ac:dyDescent="0.25">
      <c r="A22" s="64" t="s">
        <v>33</v>
      </c>
      <c r="B22" s="64"/>
      <c r="C22" s="64"/>
      <c r="D22" s="64"/>
      <c r="E22" s="15" t="s">
        <v>12</v>
      </c>
      <c r="F22" s="39">
        <v>0</v>
      </c>
      <c r="G22" s="7"/>
    </row>
    <row r="23" spans="1:8" ht="25.5" customHeight="1" x14ac:dyDescent="0.25">
      <c r="A23" s="64" t="s">
        <v>34</v>
      </c>
      <c r="B23" s="64"/>
      <c r="C23" s="64"/>
      <c r="D23" s="64"/>
      <c r="E23" s="15" t="s">
        <v>12</v>
      </c>
      <c r="F23" s="39">
        <v>0</v>
      </c>
      <c r="G23" s="7"/>
    </row>
    <row r="24" spans="1:8" ht="25.5" customHeight="1" x14ac:dyDescent="0.25">
      <c r="A24" s="65" t="s">
        <v>13</v>
      </c>
      <c r="B24" s="65"/>
      <c r="C24" s="65"/>
      <c r="D24" s="65"/>
      <c r="E24" s="15"/>
      <c r="F24" s="43" t="e">
        <f>IF(F23&gt;F22,"Fehler Stunden",F23/F22)</f>
        <v>#DIV/0!</v>
      </c>
      <c r="G24" s="8"/>
    </row>
    <row r="25" spans="1:8" ht="16.5" customHeight="1" x14ac:dyDescent="0.25">
      <c r="A25" s="3"/>
      <c r="B25" s="3"/>
      <c r="C25" s="3"/>
      <c r="D25" s="3"/>
      <c r="E25" s="3"/>
      <c r="F25" s="18" t="s">
        <v>16</v>
      </c>
      <c r="G25" s="9"/>
    </row>
    <row r="26" spans="1:8" ht="25.5" customHeight="1" x14ac:dyDescent="0.25">
      <c r="A26" s="66" t="s">
        <v>1</v>
      </c>
      <c r="B26" s="66"/>
      <c r="C26" s="66"/>
      <c r="D26" s="66"/>
      <c r="E26" s="2"/>
      <c r="F26" s="16"/>
      <c r="G26" s="10"/>
    </row>
    <row r="27" spans="1:8" ht="44.25" customHeight="1" x14ac:dyDescent="0.25">
      <c r="A27" s="64" t="s">
        <v>115</v>
      </c>
      <c r="B27" s="64"/>
      <c r="C27" s="64"/>
      <c r="D27" s="64"/>
      <c r="E27" s="17" t="s">
        <v>14</v>
      </c>
      <c r="F27" s="39">
        <v>0</v>
      </c>
      <c r="G27" s="3"/>
    </row>
    <row r="28" spans="1:8" ht="25.5" customHeight="1" x14ac:dyDescent="0.25">
      <c r="A28" s="64" t="s">
        <v>36</v>
      </c>
      <c r="B28" s="64"/>
      <c r="C28" s="64"/>
      <c r="D28" s="64"/>
      <c r="E28" s="17" t="s">
        <v>14</v>
      </c>
      <c r="F28" s="14" t="e">
        <f>ROUND(IF(F27="","",F27*F24)*20,0)/20</f>
        <v>#DIV/0!</v>
      </c>
      <c r="G28" s="61"/>
      <c r="H28" s="62"/>
    </row>
    <row r="29" spans="1:8" ht="16.5" customHeight="1" x14ac:dyDescent="0.25">
      <c r="A29" s="46"/>
      <c r="B29" s="44"/>
      <c r="C29" s="44"/>
      <c r="D29" s="44"/>
      <c r="E29" s="31"/>
      <c r="F29" s="50" t="str">
        <f>IF(F27&gt;F22*65,"AHV-pflichtige Lohnsumme korrekt?","")</f>
        <v/>
      </c>
      <c r="G29" s="3"/>
    </row>
    <row r="30" spans="1:8" ht="25.5" customHeight="1" x14ac:dyDescent="0.25">
      <c r="A30" s="66" t="s">
        <v>2</v>
      </c>
      <c r="B30" s="66"/>
      <c r="C30" s="66"/>
      <c r="D30" s="66"/>
      <c r="E30" s="2"/>
      <c r="F30" s="16"/>
      <c r="G30" s="10"/>
    </row>
    <row r="31" spans="1:8" ht="25.5" customHeight="1" x14ac:dyDescent="0.25">
      <c r="A31" s="65" t="s">
        <v>25</v>
      </c>
      <c r="B31" s="65"/>
      <c r="C31" s="65"/>
      <c r="D31" s="65"/>
      <c r="E31" s="17" t="s">
        <v>14</v>
      </c>
      <c r="F31" s="14" t="e">
        <f>ROUND(IF(F28="","",F28*0.8)*20,0)/20</f>
        <v>#DIV/0!</v>
      </c>
      <c r="G31" s="58"/>
      <c r="H31" s="59"/>
    </row>
    <row r="32" spans="1:8" ht="31.5" customHeight="1" thickBot="1" x14ac:dyDescent="0.3">
      <c r="A32" s="64" t="s">
        <v>15</v>
      </c>
      <c r="B32" s="65"/>
      <c r="C32" s="65"/>
      <c r="D32" s="65"/>
      <c r="E32" s="17" t="s">
        <v>14</v>
      </c>
      <c r="F32" s="21" t="e">
        <f>ROUND(IF(F27="","",F28*6.375%)*20,0)/20</f>
        <v>#DIV/0!</v>
      </c>
      <c r="G32" s="58"/>
      <c r="H32" s="59"/>
    </row>
    <row r="33" spans="1:8" ht="36" customHeight="1" thickBot="1" x14ac:dyDescent="0.3">
      <c r="A33" s="89" t="s">
        <v>3</v>
      </c>
      <c r="B33" s="90"/>
      <c r="C33" s="90"/>
      <c r="D33" s="90"/>
      <c r="E33" s="20" t="s">
        <v>14</v>
      </c>
      <c r="F33" s="42" t="e">
        <f>IF(F24&lt;0.1,"Mindestausfall nicht erreicht",ROUND(SUM(F31:F32)*20,0)/20)</f>
        <v>#DIV/0!</v>
      </c>
      <c r="G33" s="60"/>
      <c r="H33" s="59"/>
    </row>
    <row r="34" spans="1:8" ht="15" x14ac:dyDescent="0.25">
      <c r="A34" s="1"/>
      <c r="B34" s="1"/>
      <c r="C34" s="1"/>
      <c r="D34" s="1"/>
      <c r="E34" s="1"/>
      <c r="F34" s="11"/>
    </row>
    <row r="35" spans="1:8" ht="15" x14ac:dyDescent="0.25">
      <c r="A35" s="1"/>
      <c r="B35" s="1"/>
      <c r="C35" s="1"/>
      <c r="D35" s="1"/>
      <c r="E35" s="1"/>
      <c r="F35" s="11"/>
    </row>
    <row r="36" spans="1:8" ht="15" x14ac:dyDescent="0.25">
      <c r="A36" s="1"/>
      <c r="B36" s="1"/>
      <c r="C36" s="1"/>
      <c r="D36" s="1"/>
      <c r="E36" s="1"/>
      <c r="F36" s="11"/>
    </row>
    <row r="37" spans="1:8" ht="15" x14ac:dyDescent="0.25">
      <c r="A37" s="1"/>
      <c r="B37" s="1"/>
      <c r="C37" s="1"/>
      <c r="D37" s="1"/>
      <c r="E37" s="1"/>
      <c r="F37" s="11"/>
    </row>
    <row r="38" spans="1:8" ht="15" x14ac:dyDescent="0.25">
      <c r="A38" s="1"/>
      <c r="B38" s="1"/>
      <c r="C38" s="1"/>
      <c r="D38" s="1"/>
      <c r="E38" s="1"/>
      <c r="F38" s="11"/>
    </row>
    <row r="39" spans="1:8" ht="15" x14ac:dyDescent="0.25">
      <c r="A39" s="1"/>
      <c r="B39" s="1"/>
      <c r="C39" s="1"/>
      <c r="D39" s="1"/>
      <c r="E39" s="1"/>
      <c r="F39" s="11"/>
    </row>
    <row r="40" spans="1:8" ht="15" x14ac:dyDescent="0.25">
      <c r="A40" s="1"/>
      <c r="B40" s="1"/>
      <c r="C40" s="1"/>
      <c r="D40" s="1"/>
      <c r="E40" s="1"/>
      <c r="F40" s="11"/>
    </row>
    <row r="41" spans="1:8" ht="15" x14ac:dyDescent="0.25">
      <c r="A41" s="1"/>
      <c r="B41" s="1"/>
      <c r="C41" s="1"/>
      <c r="D41" s="1"/>
      <c r="E41" s="1"/>
      <c r="F41" s="11"/>
    </row>
    <row r="42" spans="1:8" ht="15" x14ac:dyDescent="0.25">
      <c r="A42" s="1"/>
      <c r="B42" s="1"/>
      <c r="C42" s="1"/>
      <c r="D42" s="1"/>
      <c r="E42" s="1"/>
      <c r="F42" s="11"/>
    </row>
    <row r="43" spans="1:8" ht="15.6" x14ac:dyDescent="0.25">
      <c r="A43" s="47" t="s">
        <v>29</v>
      </c>
      <c r="B43" s="1"/>
      <c r="C43" s="1"/>
      <c r="D43" s="1"/>
      <c r="E43" s="1"/>
      <c r="F43" s="11"/>
    </row>
    <row r="44" spans="1:8" ht="6" customHeight="1" x14ac:dyDescent="0.25">
      <c r="A44" s="1"/>
      <c r="B44" s="1"/>
      <c r="C44" s="1"/>
      <c r="D44" s="1"/>
      <c r="E44" s="1"/>
      <c r="F44" s="11"/>
    </row>
    <row r="45" spans="1:8" ht="31.5" customHeight="1" x14ac:dyDescent="0.25">
      <c r="A45" s="91" t="s">
        <v>28</v>
      </c>
      <c r="B45" s="91"/>
      <c r="C45" s="91"/>
      <c r="D45" s="91"/>
      <c r="E45" s="91"/>
      <c r="F45" s="91"/>
    </row>
    <row r="46" spans="1:8" ht="15" x14ac:dyDescent="0.25">
      <c r="A46" s="1"/>
      <c r="B46" s="1"/>
      <c r="C46" s="1"/>
      <c r="D46" s="1"/>
      <c r="E46" s="1"/>
      <c r="F46" s="11"/>
    </row>
    <row r="47" spans="1:8" ht="15.6" x14ac:dyDescent="0.25">
      <c r="A47" s="47" t="s">
        <v>30</v>
      </c>
      <c r="B47" s="1"/>
      <c r="C47" s="1"/>
      <c r="D47" s="1"/>
      <c r="E47" s="1"/>
      <c r="F47" s="11"/>
    </row>
    <row r="48" spans="1:8" ht="6" customHeight="1" x14ac:dyDescent="0.25">
      <c r="A48" s="1"/>
      <c r="B48" s="1"/>
      <c r="C48" s="1"/>
      <c r="D48" s="1"/>
      <c r="E48" s="1"/>
      <c r="F48" s="11"/>
    </row>
    <row r="49" spans="1:6" ht="78" customHeight="1" x14ac:dyDescent="0.25">
      <c r="A49" s="91" t="s">
        <v>37</v>
      </c>
      <c r="B49" s="91"/>
      <c r="C49" s="91"/>
      <c r="D49" s="91"/>
      <c r="E49" s="91"/>
      <c r="F49" s="91"/>
    </row>
    <row r="50" spans="1:6" ht="15" x14ac:dyDescent="0.25">
      <c r="A50" s="1"/>
      <c r="B50" s="1"/>
      <c r="C50" s="1"/>
      <c r="D50" s="1"/>
      <c r="E50" s="1"/>
      <c r="F50" s="11"/>
    </row>
    <row r="51" spans="1:6" ht="15.6" x14ac:dyDescent="0.3">
      <c r="A51" s="48" t="s">
        <v>31</v>
      </c>
      <c r="B51" s="1"/>
      <c r="C51" s="1"/>
      <c r="D51" s="1"/>
      <c r="E51" s="1"/>
      <c r="F51" s="11"/>
    </row>
    <row r="52" spans="1:6" ht="6" customHeight="1" x14ac:dyDescent="0.25">
      <c r="A52" s="1"/>
      <c r="B52" s="1"/>
      <c r="C52" s="1"/>
      <c r="D52" s="1"/>
      <c r="E52" s="1"/>
      <c r="F52" s="11"/>
    </row>
    <row r="53" spans="1:6" ht="93" customHeight="1" x14ac:dyDescent="0.25">
      <c r="A53" s="91" t="s">
        <v>114</v>
      </c>
      <c r="B53" s="91"/>
      <c r="C53" s="91"/>
      <c r="D53" s="91"/>
      <c r="E53" s="91"/>
      <c r="F53" s="91"/>
    </row>
    <row r="54" spans="1:6" ht="15" x14ac:dyDescent="0.25">
      <c r="A54" s="1"/>
      <c r="B54" s="1"/>
      <c r="C54" s="1"/>
      <c r="D54" s="1"/>
      <c r="E54" s="1"/>
      <c r="F54" s="11"/>
    </row>
    <row r="55" spans="1:6" ht="15.6" x14ac:dyDescent="0.3">
      <c r="A55" s="38" t="s">
        <v>32</v>
      </c>
      <c r="B55" s="1"/>
      <c r="C55" s="1"/>
      <c r="D55" s="1"/>
      <c r="E55" s="1"/>
      <c r="F55" s="11"/>
    </row>
    <row r="56" spans="1:6" ht="15" x14ac:dyDescent="0.25">
      <c r="A56" s="1"/>
      <c r="B56" s="1"/>
      <c r="C56" s="1"/>
      <c r="D56" s="1"/>
      <c r="E56" s="1"/>
      <c r="F56" s="11"/>
    </row>
    <row r="57" spans="1:6" ht="31.5" customHeight="1" x14ac:dyDescent="0.25">
      <c r="A57" s="91" t="s">
        <v>20</v>
      </c>
      <c r="B57" s="91"/>
      <c r="C57" s="91"/>
      <c r="D57" s="91"/>
      <c r="E57" s="91"/>
      <c r="F57" s="91"/>
    </row>
    <row r="58" spans="1:6" ht="15" x14ac:dyDescent="0.25">
      <c r="A58" s="1"/>
      <c r="B58" s="1"/>
      <c r="C58" s="1"/>
      <c r="D58" s="1"/>
      <c r="E58" s="1"/>
      <c r="F58" s="11"/>
    </row>
    <row r="59" spans="1:6" ht="45" customHeight="1" x14ac:dyDescent="0.25">
      <c r="A59" s="91" t="s">
        <v>21</v>
      </c>
      <c r="B59" s="91"/>
      <c r="C59" s="91"/>
      <c r="D59" s="91"/>
      <c r="E59" s="91"/>
      <c r="F59" s="91"/>
    </row>
    <row r="60" spans="1:6" ht="15" x14ac:dyDescent="0.25">
      <c r="A60" s="1"/>
      <c r="B60" s="1"/>
      <c r="C60" s="1"/>
      <c r="D60" s="1"/>
      <c r="E60" s="1"/>
      <c r="F60" s="11"/>
    </row>
    <row r="61" spans="1:6" ht="15" x14ac:dyDescent="0.25">
      <c r="A61" s="1"/>
      <c r="B61" s="1"/>
      <c r="C61" s="1"/>
      <c r="D61" s="1"/>
      <c r="E61" s="1"/>
      <c r="F61" s="11"/>
    </row>
    <row r="62" spans="1:6" ht="15" x14ac:dyDescent="0.25">
      <c r="A62" s="1" t="s">
        <v>26</v>
      </c>
      <c r="B62" s="1"/>
      <c r="C62" s="1"/>
      <c r="D62" s="1"/>
      <c r="E62" s="1"/>
      <c r="F62" s="11"/>
    </row>
    <row r="63" spans="1:6" ht="15" x14ac:dyDescent="0.25">
      <c r="A63" s="1"/>
      <c r="B63" s="1"/>
      <c r="C63" s="1"/>
      <c r="D63" s="1"/>
      <c r="E63" s="1"/>
      <c r="F63" s="11"/>
    </row>
    <row r="64" spans="1:6" ht="15" customHeight="1" x14ac:dyDescent="0.25">
      <c r="A64" s="41"/>
      <c r="B64" s="41"/>
      <c r="C64" s="41"/>
      <c r="D64" s="41"/>
      <c r="E64" s="41"/>
      <c r="F64" s="41"/>
    </row>
    <row r="65" spans="1:6" ht="15" x14ac:dyDescent="0.25">
      <c r="A65" s="1" t="s">
        <v>22</v>
      </c>
      <c r="B65" s="1"/>
      <c r="C65" s="1"/>
      <c r="D65" s="1" t="s">
        <v>23</v>
      </c>
      <c r="E65" s="1"/>
      <c r="F65" s="1"/>
    </row>
    <row r="66" spans="1:6" ht="15" x14ac:dyDescent="0.25">
      <c r="A66" s="83"/>
      <c r="B66" s="83"/>
      <c r="C66" s="1"/>
      <c r="D66" s="1"/>
      <c r="E66" s="1"/>
      <c r="F66" s="1"/>
    </row>
    <row r="67" spans="1:6" ht="15" customHeight="1" x14ac:dyDescent="0.25">
      <c r="A67" s="84" t="s">
        <v>24</v>
      </c>
      <c r="B67" s="84"/>
      <c r="C67" s="41"/>
      <c r="D67" s="41"/>
      <c r="E67" s="41"/>
      <c r="F67" s="41"/>
    </row>
    <row r="68" spans="1:6" ht="15" x14ac:dyDescent="0.25">
      <c r="A68" s="85"/>
      <c r="B68" s="85"/>
      <c r="C68" s="1"/>
      <c r="D68" s="19"/>
      <c r="E68" s="19"/>
      <c r="F68" s="19"/>
    </row>
    <row r="69" spans="1:6" ht="15" x14ac:dyDescent="0.25">
      <c r="A69" s="1"/>
      <c r="B69" s="1"/>
      <c r="C69" s="1"/>
      <c r="D69" s="1"/>
      <c r="E69" s="1"/>
      <c r="F69" s="1"/>
    </row>
    <row r="70" spans="1:6" ht="15" x14ac:dyDescent="0.25">
      <c r="A70" s="36"/>
      <c r="B70" s="36"/>
      <c r="C70" s="36"/>
      <c r="D70" s="36"/>
      <c r="E70" s="36"/>
      <c r="F70" s="36"/>
    </row>
    <row r="71" spans="1:6" ht="15" x14ac:dyDescent="0.25">
      <c r="A71" s="36"/>
      <c r="B71" s="36"/>
      <c r="C71" s="36"/>
      <c r="D71" s="36"/>
      <c r="E71" s="36"/>
      <c r="F71" s="36"/>
    </row>
    <row r="72" spans="1:6" ht="58.5" customHeight="1" x14ac:dyDescent="0.25">
      <c r="A72" s="37" t="s">
        <v>17</v>
      </c>
      <c r="B72" s="88" t="s">
        <v>18</v>
      </c>
      <c r="C72" s="88"/>
      <c r="D72" s="88"/>
      <c r="E72" s="88"/>
      <c r="F72" s="88"/>
    </row>
  </sheetData>
  <sheetProtection password="EC19" sheet="1" selectLockedCells="1"/>
  <mergeCells count="37">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 ref="A1:F1"/>
    <mergeCell ref="C14:F14"/>
    <mergeCell ref="D4:F4"/>
    <mergeCell ref="D5:F5"/>
    <mergeCell ref="D6:F6"/>
    <mergeCell ref="A4:B4"/>
    <mergeCell ref="A5:B5"/>
    <mergeCell ref="A6:B6"/>
    <mergeCell ref="A7:B7"/>
    <mergeCell ref="D7:F7"/>
    <mergeCell ref="A13:F13"/>
    <mergeCell ref="G31:H31"/>
    <mergeCell ref="G32:H32"/>
    <mergeCell ref="G33:H33"/>
    <mergeCell ref="G28:H28"/>
    <mergeCell ref="A16:F16"/>
    <mergeCell ref="A22:D22"/>
    <mergeCell ref="A24:D24"/>
    <mergeCell ref="A18:D18"/>
    <mergeCell ref="A23:D23"/>
    <mergeCell ref="A27:D27"/>
    <mergeCell ref="A28:D28"/>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1"/>
  <sheetViews>
    <sheetView showGridLines="0" tabSelected="1" zoomScaleNormal="100" workbookViewId="0">
      <selection activeCell="A4" sqref="A4:B4"/>
    </sheetView>
  </sheetViews>
  <sheetFormatPr baseColWidth="10" defaultColWidth="11" defaultRowHeight="13.8" x14ac:dyDescent="0.25"/>
  <cols>
    <col min="1" max="1" width="17.59765625" customWidth="1"/>
    <col min="2" max="2" width="17.09765625" customWidth="1"/>
    <col min="4" max="4" width="30.5" customWidth="1"/>
    <col min="5" max="5" width="6.19921875" customWidth="1"/>
    <col min="6" max="6" width="15" customWidth="1"/>
    <col min="7" max="7" width="8.09765625" customWidth="1"/>
  </cols>
  <sheetData>
    <row r="1" spans="1:10" ht="63.6" customHeight="1" x14ac:dyDescent="0.25">
      <c r="A1" s="92" t="s">
        <v>109</v>
      </c>
      <c r="B1" s="67"/>
      <c r="C1" s="67"/>
      <c r="D1" s="67"/>
      <c r="E1" s="67"/>
      <c r="F1" s="67"/>
      <c r="G1" s="4"/>
      <c r="H1" s="4"/>
      <c r="I1" s="4"/>
      <c r="J1" s="5"/>
    </row>
    <row r="2" spans="1:10" ht="18" customHeight="1" x14ac:dyDescent="0.25">
      <c r="A2" s="51"/>
      <c r="B2" s="51"/>
      <c r="C2" s="51"/>
      <c r="D2" s="51"/>
      <c r="E2" s="51"/>
      <c r="F2" s="51"/>
      <c r="G2" s="4"/>
      <c r="H2" s="4"/>
      <c r="I2" s="4"/>
      <c r="J2" s="5"/>
    </row>
    <row r="3" spans="1:10" s="6" customFormat="1" ht="18.75" customHeight="1" x14ac:dyDescent="0.25">
      <c r="A3" s="23" t="s">
        <v>39</v>
      </c>
      <c r="B3" s="24"/>
      <c r="C3" s="24"/>
      <c r="D3" s="2" t="s">
        <v>40</v>
      </c>
      <c r="E3" s="24"/>
      <c r="F3" s="25"/>
    </row>
    <row r="4" spans="1:10" s="6" customFormat="1" ht="18.75" customHeight="1" x14ac:dyDescent="0.25">
      <c r="A4" s="74"/>
      <c r="B4" s="75"/>
      <c r="C4" s="26"/>
      <c r="D4" s="70"/>
      <c r="E4" s="70"/>
      <c r="F4" s="71"/>
    </row>
    <row r="5" spans="1:10" s="6" customFormat="1" ht="18.75" customHeight="1" x14ac:dyDescent="0.25">
      <c r="A5" s="76"/>
      <c r="B5" s="77"/>
      <c r="C5" s="26"/>
      <c r="D5" s="72"/>
      <c r="E5" s="72"/>
      <c r="F5" s="73"/>
    </row>
    <row r="6" spans="1:10" s="6" customFormat="1" ht="18.75" customHeight="1" x14ac:dyDescent="0.25">
      <c r="A6" s="76"/>
      <c r="B6" s="77"/>
      <c r="C6" s="26"/>
      <c r="D6" s="72"/>
      <c r="E6" s="72"/>
      <c r="F6" s="73"/>
    </row>
    <row r="7" spans="1:10" s="6" customFormat="1" ht="18.75" customHeight="1" x14ac:dyDescent="0.25">
      <c r="A7" s="76"/>
      <c r="B7" s="77"/>
      <c r="C7" s="26"/>
      <c r="D7" s="78"/>
      <c r="E7" s="78"/>
      <c r="F7" s="79"/>
    </row>
    <row r="8" spans="1:10" s="6" customFormat="1" ht="18.75" customHeight="1" x14ac:dyDescent="0.25">
      <c r="A8" s="29" t="s">
        <v>41</v>
      </c>
      <c r="B8" s="40"/>
      <c r="C8" s="26"/>
      <c r="D8" s="27"/>
      <c r="E8" s="27"/>
      <c r="F8" s="28"/>
    </row>
    <row r="9" spans="1:10" s="6" customFormat="1" ht="18.75" customHeight="1" x14ac:dyDescent="0.25">
      <c r="A9" s="30" t="s">
        <v>42</v>
      </c>
      <c r="B9" s="40"/>
      <c r="C9" s="31"/>
      <c r="D9" s="32"/>
      <c r="E9" s="32"/>
      <c r="F9" s="33"/>
    </row>
    <row r="10" spans="1:10" s="6" customFormat="1" ht="18.75" customHeight="1" x14ac:dyDescent="0.25">
      <c r="A10" s="29" t="s">
        <v>43</v>
      </c>
      <c r="B10" s="40"/>
      <c r="C10" s="32"/>
      <c r="D10" s="32"/>
      <c r="E10" s="32"/>
      <c r="F10" s="33"/>
    </row>
    <row r="11" spans="1:10" s="6" customFormat="1" ht="18.75" customHeight="1" x14ac:dyDescent="0.25">
      <c r="A11" s="29" t="s">
        <v>44</v>
      </c>
      <c r="B11" s="40"/>
      <c r="C11" s="32"/>
      <c r="D11" s="32"/>
      <c r="E11" s="32"/>
      <c r="F11" s="33"/>
    </row>
    <row r="12" spans="1:10" s="6" customFormat="1" ht="18.75" customHeight="1" x14ac:dyDescent="0.25">
      <c r="A12" s="29" t="s">
        <v>45</v>
      </c>
      <c r="B12" s="27"/>
      <c r="C12" s="32"/>
      <c r="D12" s="32"/>
      <c r="E12" s="32"/>
      <c r="F12" s="33"/>
    </row>
    <row r="13" spans="1:10" s="6" customFormat="1" ht="21.75" customHeight="1" x14ac:dyDescent="0.25">
      <c r="A13" s="80"/>
      <c r="B13" s="81"/>
      <c r="C13" s="81"/>
      <c r="D13" s="81"/>
      <c r="E13" s="81"/>
      <c r="F13" s="82"/>
    </row>
    <row r="14" spans="1:10" s="35" customFormat="1" ht="37.5" customHeight="1" x14ac:dyDescent="0.25">
      <c r="A14" s="12" t="s">
        <v>46</v>
      </c>
      <c r="B14" s="13"/>
      <c r="C14" s="68"/>
      <c r="D14" s="68"/>
      <c r="E14" s="68"/>
      <c r="F14" s="69"/>
    </row>
    <row r="15" spans="1:10" ht="8.25" customHeight="1" x14ac:dyDescent="0.25">
      <c r="A15" s="1"/>
    </row>
    <row r="16" spans="1:10" ht="36" customHeight="1" x14ac:dyDescent="0.25">
      <c r="A16" s="63" t="s">
        <v>47</v>
      </c>
      <c r="B16" s="63"/>
      <c r="C16" s="63"/>
      <c r="D16" s="63"/>
      <c r="E16" s="63"/>
      <c r="F16" s="63"/>
      <c r="G16" s="3"/>
    </row>
    <row r="17" spans="1:8" ht="12.6" customHeight="1" x14ac:dyDescent="0.25">
      <c r="A17" s="34"/>
      <c r="B17" s="34"/>
      <c r="C17" s="34"/>
      <c r="D17" s="34"/>
      <c r="E17" s="34"/>
      <c r="F17" s="34"/>
      <c r="G17" s="3"/>
    </row>
    <row r="18" spans="1:8" ht="25.5" customHeight="1" x14ac:dyDescent="0.25">
      <c r="A18" s="66" t="s">
        <v>48</v>
      </c>
      <c r="B18" s="66"/>
      <c r="C18" s="66"/>
      <c r="D18" s="66"/>
      <c r="E18" s="2"/>
      <c r="F18" s="16"/>
      <c r="G18" s="3"/>
    </row>
    <row r="19" spans="1:8" ht="25.5" customHeight="1" x14ac:dyDescent="0.25">
      <c r="A19" s="95" t="s">
        <v>49</v>
      </c>
      <c r="B19" s="95"/>
      <c r="C19" s="31"/>
      <c r="D19" s="31"/>
      <c r="E19" s="31"/>
      <c r="F19" s="49">
        <v>0</v>
      </c>
      <c r="G19" s="3"/>
    </row>
    <row r="20" spans="1:8" ht="25.5" customHeight="1" x14ac:dyDescent="0.25">
      <c r="A20" s="31" t="s">
        <v>50</v>
      </c>
      <c r="B20" s="31"/>
      <c r="C20" s="31"/>
      <c r="D20" s="31"/>
      <c r="E20" s="54"/>
      <c r="F20" s="49">
        <v>0</v>
      </c>
      <c r="G20" s="3"/>
    </row>
    <row r="21" spans="1:8" ht="15" customHeight="1" x14ac:dyDescent="0.25">
      <c r="A21" s="46"/>
      <c r="B21" s="44"/>
      <c r="C21" s="44"/>
      <c r="D21" s="44"/>
      <c r="E21" s="31"/>
      <c r="F21" s="55" t="str">
        <f>IF(F20&gt;F19,"Erreur nombre","")</f>
        <v/>
      </c>
      <c r="G21" s="3"/>
    </row>
    <row r="22" spans="1:8" ht="25.5" customHeight="1" x14ac:dyDescent="0.25">
      <c r="A22" s="64" t="s">
        <v>51</v>
      </c>
      <c r="B22" s="64"/>
      <c r="C22" s="64"/>
      <c r="D22" s="64"/>
      <c r="E22" s="15" t="s">
        <v>52</v>
      </c>
      <c r="F22" s="39">
        <v>0</v>
      </c>
      <c r="G22" s="7"/>
    </row>
    <row r="23" spans="1:8" ht="30" customHeight="1" x14ac:dyDescent="0.25">
      <c r="A23" s="64" t="s">
        <v>53</v>
      </c>
      <c r="B23" s="64"/>
      <c r="C23" s="64"/>
      <c r="D23" s="64"/>
      <c r="E23" s="15" t="s">
        <v>52</v>
      </c>
      <c r="F23" s="39">
        <v>0</v>
      </c>
      <c r="G23" s="7"/>
    </row>
    <row r="24" spans="1:8" ht="25.5" customHeight="1" x14ac:dyDescent="0.25">
      <c r="A24" s="65" t="s">
        <v>54</v>
      </c>
      <c r="B24" s="65"/>
      <c r="C24" s="65"/>
      <c r="D24" s="65"/>
      <c r="E24" s="15"/>
      <c r="F24" s="43" t="e">
        <f>IF(F23&gt;F22,"Erreur heures",F23/F22)</f>
        <v>#DIV/0!</v>
      </c>
      <c r="G24" s="8"/>
    </row>
    <row r="25" spans="1:8" ht="16.5" customHeight="1" x14ac:dyDescent="0.25">
      <c r="A25" s="94" t="s">
        <v>55</v>
      </c>
      <c r="B25" s="94"/>
      <c r="C25" s="94"/>
      <c r="D25" s="94"/>
      <c r="E25" s="94"/>
      <c r="F25" s="94"/>
      <c r="G25" s="3"/>
    </row>
    <row r="26" spans="1:8" ht="25.5" customHeight="1" x14ac:dyDescent="0.25">
      <c r="A26" s="66" t="s">
        <v>56</v>
      </c>
      <c r="B26" s="66"/>
      <c r="C26" s="66"/>
      <c r="D26" s="66"/>
      <c r="E26" s="2"/>
      <c r="F26" s="16"/>
      <c r="G26" s="52"/>
    </row>
    <row r="27" spans="1:8" ht="44.25" customHeight="1" x14ac:dyDescent="0.25">
      <c r="A27" s="64" t="s">
        <v>116</v>
      </c>
      <c r="B27" s="64"/>
      <c r="C27" s="64"/>
      <c r="D27" s="64"/>
      <c r="E27" s="17" t="s">
        <v>57</v>
      </c>
      <c r="F27" s="39">
        <v>0</v>
      </c>
      <c r="G27" s="3"/>
    </row>
    <row r="28" spans="1:8" ht="33" customHeight="1" x14ac:dyDescent="0.25">
      <c r="A28" s="64" t="s">
        <v>58</v>
      </c>
      <c r="B28" s="64"/>
      <c r="C28" s="64"/>
      <c r="D28" s="64"/>
      <c r="E28" s="17" t="s">
        <v>57</v>
      </c>
      <c r="F28" s="14" t="e">
        <f>ROUND(IF(F27="","",F27*F24)*20,0)/20</f>
        <v>#DIV/0!</v>
      </c>
      <c r="G28" s="61"/>
      <c r="H28" s="62"/>
    </row>
    <row r="29" spans="1:8" ht="16.5" customHeight="1" x14ac:dyDescent="0.25">
      <c r="A29" s="46"/>
      <c r="B29" s="44"/>
      <c r="C29" s="44"/>
      <c r="D29" s="44"/>
      <c r="E29" s="31"/>
      <c r="F29" s="50" t="str">
        <f>IF(F27&gt;F22*65,"Somme salaires AVS correcte?","")</f>
        <v/>
      </c>
      <c r="G29" s="3"/>
    </row>
    <row r="30" spans="1:8" ht="25.5" customHeight="1" x14ac:dyDescent="0.25">
      <c r="A30" s="66" t="s">
        <v>59</v>
      </c>
      <c r="B30" s="66"/>
      <c r="C30" s="66"/>
      <c r="D30" s="66"/>
      <c r="E30" s="2"/>
      <c r="F30" s="16"/>
      <c r="G30" s="52"/>
    </row>
    <row r="31" spans="1:8" ht="25.5" customHeight="1" x14ac:dyDescent="0.25">
      <c r="A31" s="65" t="s">
        <v>60</v>
      </c>
      <c r="B31" s="65"/>
      <c r="C31" s="65"/>
      <c r="D31" s="65"/>
      <c r="E31" s="17" t="s">
        <v>57</v>
      </c>
      <c r="F31" s="14" t="e">
        <f>ROUND(IF(F28="","",F28*0.8)*20,0)/20</f>
        <v>#DIV/0!</v>
      </c>
      <c r="G31" s="58"/>
      <c r="H31" s="59"/>
    </row>
    <row r="32" spans="1:8" ht="31.5" customHeight="1" thickBot="1" x14ac:dyDescent="0.3">
      <c r="A32" s="64" t="s">
        <v>61</v>
      </c>
      <c r="B32" s="65"/>
      <c r="C32" s="65"/>
      <c r="D32" s="65"/>
      <c r="E32" s="17" t="s">
        <v>57</v>
      </c>
      <c r="F32" s="21" t="e">
        <f>ROUND(IF(F27="","",F28*6.375%)*20,0)/20</f>
        <v>#DIV/0!</v>
      </c>
      <c r="G32" s="58"/>
      <c r="H32" s="59"/>
    </row>
    <row r="33" spans="1:8" ht="36" customHeight="1" thickBot="1" x14ac:dyDescent="0.3">
      <c r="A33" s="89" t="s">
        <v>62</v>
      </c>
      <c r="B33" s="90"/>
      <c r="C33" s="90"/>
      <c r="D33" s="90"/>
      <c r="E33" s="20" t="s">
        <v>57</v>
      </c>
      <c r="F33" s="42" t="e">
        <f>IF(F24&lt;0.1,0,ROUND(SUM(F31:F32)*20,0)/20)</f>
        <v>#DIV/0!</v>
      </c>
      <c r="G33" s="60"/>
      <c r="H33" s="59"/>
    </row>
    <row r="34" spans="1:8" ht="15" x14ac:dyDescent="0.25">
      <c r="A34" s="1"/>
      <c r="B34" s="1"/>
      <c r="C34" s="1"/>
      <c r="D34" s="1"/>
      <c r="E34" s="1"/>
      <c r="F34" s="53" t="e">
        <f>IF(F24&lt;0.1,"% mini. heures perdues non atteint","")</f>
        <v>#DIV/0!</v>
      </c>
    </row>
    <row r="35" spans="1:8" ht="15" x14ac:dyDescent="0.25">
      <c r="A35" s="1"/>
      <c r="B35" s="1"/>
      <c r="C35" s="1"/>
      <c r="D35" s="1"/>
      <c r="E35" s="1"/>
      <c r="F35" s="11"/>
    </row>
    <row r="36" spans="1:8" ht="15" x14ac:dyDescent="0.25">
      <c r="A36" s="1"/>
      <c r="B36" s="1"/>
      <c r="C36" s="1"/>
      <c r="D36" s="1"/>
      <c r="E36" s="1"/>
      <c r="F36" s="11"/>
    </row>
    <row r="37" spans="1:8" ht="15" x14ac:dyDescent="0.25">
      <c r="A37" s="1"/>
      <c r="B37" s="1"/>
      <c r="C37" s="1"/>
      <c r="D37" s="1"/>
      <c r="E37" s="1"/>
      <c r="F37" s="11"/>
    </row>
    <row r="38" spans="1:8" ht="15" x14ac:dyDescent="0.25">
      <c r="A38" s="1"/>
      <c r="B38" s="1"/>
      <c r="C38" s="1"/>
      <c r="D38" s="1"/>
      <c r="E38" s="1"/>
      <c r="F38" s="11"/>
    </row>
    <row r="39" spans="1:8" ht="15" x14ac:dyDescent="0.25">
      <c r="A39" s="1"/>
      <c r="B39" s="1"/>
      <c r="C39" s="1"/>
      <c r="D39" s="1"/>
      <c r="E39" s="1"/>
      <c r="F39" s="11"/>
    </row>
    <row r="40" spans="1:8" ht="15" x14ac:dyDescent="0.25">
      <c r="A40" s="1"/>
      <c r="B40" s="1"/>
      <c r="C40" s="1"/>
      <c r="D40" s="1"/>
      <c r="E40" s="1"/>
      <c r="F40" s="11"/>
    </row>
    <row r="41" spans="1:8" ht="15.6" x14ac:dyDescent="0.25">
      <c r="A41" s="47" t="s">
        <v>63</v>
      </c>
      <c r="B41" s="1"/>
      <c r="C41" s="1"/>
      <c r="D41" s="1"/>
      <c r="E41" s="1"/>
      <c r="F41" s="11"/>
    </row>
    <row r="42" spans="1:8" ht="6" customHeight="1" x14ac:dyDescent="0.25">
      <c r="A42" s="1"/>
      <c r="B42" s="1"/>
      <c r="C42" s="1"/>
      <c r="D42" s="1"/>
      <c r="E42" s="1"/>
      <c r="F42" s="11"/>
    </row>
    <row r="43" spans="1:8" ht="50.25" customHeight="1" x14ac:dyDescent="0.25">
      <c r="A43" s="91" t="s">
        <v>64</v>
      </c>
      <c r="B43" s="91"/>
      <c r="C43" s="91"/>
      <c r="D43" s="91"/>
      <c r="E43" s="91"/>
      <c r="F43" s="91"/>
    </row>
    <row r="44" spans="1:8" ht="15" x14ac:dyDescent="0.25">
      <c r="A44" s="1"/>
      <c r="B44" s="1"/>
      <c r="C44" s="1"/>
      <c r="D44" s="1"/>
      <c r="E44" s="1"/>
      <c r="F44" s="11"/>
    </row>
    <row r="45" spans="1:8" ht="15.6" x14ac:dyDescent="0.25">
      <c r="A45" s="47" t="s">
        <v>65</v>
      </c>
      <c r="B45" s="1"/>
      <c r="C45" s="1"/>
      <c r="D45" s="1"/>
      <c r="E45" s="1"/>
      <c r="F45" s="11"/>
    </row>
    <row r="46" spans="1:8" ht="6" customHeight="1" x14ac:dyDescent="0.25">
      <c r="A46" s="1"/>
      <c r="B46" s="1"/>
      <c r="C46" s="1"/>
      <c r="D46" s="1"/>
      <c r="E46" s="1"/>
      <c r="F46" s="11"/>
    </row>
    <row r="47" spans="1:8" ht="98.25" customHeight="1" x14ac:dyDescent="0.25">
      <c r="A47" s="93" t="s">
        <v>106</v>
      </c>
      <c r="B47" s="91"/>
      <c r="C47" s="91"/>
      <c r="D47" s="91"/>
      <c r="E47" s="91"/>
      <c r="F47" s="91"/>
    </row>
    <row r="48" spans="1:8" ht="15" x14ac:dyDescent="0.25">
      <c r="A48" s="1"/>
      <c r="B48" s="1"/>
      <c r="C48" s="1"/>
      <c r="D48" s="1"/>
      <c r="E48" s="1"/>
      <c r="F48" s="11"/>
    </row>
    <row r="49" spans="1:6" ht="15.6" x14ac:dyDescent="0.3">
      <c r="A49" s="48" t="s">
        <v>66</v>
      </c>
      <c r="B49" s="1"/>
      <c r="C49" s="1"/>
      <c r="D49" s="1"/>
      <c r="E49" s="1"/>
      <c r="F49" s="11"/>
    </row>
    <row r="50" spans="1:6" ht="6" customHeight="1" x14ac:dyDescent="0.25">
      <c r="A50" s="1"/>
      <c r="B50" s="1"/>
      <c r="C50" s="1"/>
      <c r="D50" s="1"/>
      <c r="E50" s="1"/>
      <c r="F50" s="11"/>
    </row>
    <row r="51" spans="1:6" ht="93" customHeight="1" x14ac:dyDescent="0.25">
      <c r="A51" s="93" t="s">
        <v>119</v>
      </c>
      <c r="B51" s="93"/>
      <c r="C51" s="93"/>
      <c r="D51" s="93"/>
      <c r="E51" s="93"/>
      <c r="F51" s="93"/>
    </row>
    <row r="52" spans="1:6" ht="15" customHeight="1" x14ac:dyDescent="0.25">
      <c r="A52" s="93"/>
      <c r="B52" s="93"/>
      <c r="C52" s="93"/>
      <c r="D52" s="93"/>
      <c r="E52" s="93"/>
      <c r="F52" s="93"/>
    </row>
    <row r="53" spans="1:6" ht="15" x14ac:dyDescent="0.25">
      <c r="A53" s="1"/>
      <c r="B53" s="1"/>
      <c r="C53" s="1"/>
      <c r="D53" s="1"/>
      <c r="E53" s="1"/>
      <c r="F53" s="11"/>
    </row>
    <row r="54" spans="1:6" ht="15.6" x14ac:dyDescent="0.3">
      <c r="A54" s="38" t="s">
        <v>67</v>
      </c>
      <c r="B54" s="1"/>
      <c r="C54" s="1"/>
      <c r="D54" s="1"/>
      <c r="E54" s="1"/>
      <c r="F54" s="11"/>
    </row>
    <row r="55" spans="1:6" ht="15" x14ac:dyDescent="0.25">
      <c r="A55" s="1"/>
      <c r="B55" s="1"/>
      <c r="C55" s="1"/>
      <c r="D55" s="1"/>
      <c r="E55" s="1"/>
      <c r="F55" s="11"/>
    </row>
    <row r="56" spans="1:6" ht="51.75" customHeight="1" x14ac:dyDescent="0.25">
      <c r="A56" s="91" t="s">
        <v>68</v>
      </c>
      <c r="B56" s="91"/>
      <c r="C56" s="91"/>
      <c r="D56" s="91"/>
      <c r="E56" s="91"/>
      <c r="F56" s="91"/>
    </row>
    <row r="57" spans="1:6" ht="15" x14ac:dyDescent="0.25">
      <c r="A57" s="1"/>
      <c r="B57" s="1"/>
      <c r="C57" s="1"/>
      <c r="D57" s="1"/>
      <c r="E57" s="1"/>
      <c r="F57" s="11"/>
    </row>
    <row r="58" spans="1:6" ht="45" customHeight="1" x14ac:dyDescent="0.25">
      <c r="A58" s="91" t="s">
        <v>69</v>
      </c>
      <c r="B58" s="91"/>
      <c r="C58" s="91"/>
      <c r="D58" s="91"/>
      <c r="E58" s="91"/>
      <c r="F58" s="91"/>
    </row>
    <row r="59" spans="1:6" ht="15" x14ac:dyDescent="0.25">
      <c r="A59" s="1"/>
      <c r="B59" s="1"/>
      <c r="C59" s="1"/>
      <c r="D59" s="1"/>
      <c r="E59" s="1"/>
      <c r="F59" s="11"/>
    </row>
    <row r="60" spans="1:6" ht="15" x14ac:dyDescent="0.25">
      <c r="A60" s="1"/>
      <c r="B60" s="1"/>
      <c r="C60" s="1"/>
      <c r="D60" s="1"/>
      <c r="E60" s="1"/>
      <c r="F60" s="11"/>
    </row>
    <row r="61" spans="1:6" ht="15" x14ac:dyDescent="0.25">
      <c r="A61" s="1" t="s">
        <v>70</v>
      </c>
      <c r="B61" s="1"/>
      <c r="C61" s="1"/>
      <c r="D61" s="1"/>
      <c r="E61" s="1"/>
      <c r="F61" s="11"/>
    </row>
    <row r="62" spans="1:6" ht="15" x14ac:dyDescent="0.25">
      <c r="A62" s="1"/>
      <c r="B62" s="1"/>
      <c r="C62" s="1"/>
      <c r="D62" s="1"/>
      <c r="E62" s="1"/>
      <c r="F62" s="11"/>
    </row>
    <row r="63" spans="1:6" ht="15" customHeight="1" x14ac:dyDescent="0.25">
      <c r="A63" s="41"/>
      <c r="B63" s="41"/>
      <c r="C63" s="41"/>
      <c r="D63" s="41"/>
      <c r="E63" s="41"/>
      <c r="F63" s="41"/>
    </row>
    <row r="64" spans="1:6" ht="15" x14ac:dyDescent="0.25">
      <c r="A64" s="1" t="s">
        <v>71</v>
      </c>
      <c r="B64" s="1"/>
      <c r="C64" s="1"/>
      <c r="D64" s="1" t="s">
        <v>72</v>
      </c>
      <c r="E64" s="1"/>
      <c r="F64" s="1"/>
    </row>
    <row r="65" spans="1:6" ht="15" x14ac:dyDescent="0.25">
      <c r="A65" s="83"/>
      <c r="B65" s="83"/>
      <c r="C65" s="1"/>
      <c r="D65" s="1"/>
      <c r="E65" s="1"/>
      <c r="F65" s="1"/>
    </row>
    <row r="66" spans="1:6" ht="15" customHeight="1" x14ac:dyDescent="0.25">
      <c r="A66" s="84" t="s">
        <v>24</v>
      </c>
      <c r="B66" s="84"/>
      <c r="C66" s="41"/>
      <c r="D66" s="41"/>
      <c r="E66" s="41"/>
      <c r="F66" s="41"/>
    </row>
    <row r="67" spans="1:6" ht="15" x14ac:dyDescent="0.25">
      <c r="A67" s="85"/>
      <c r="B67" s="85"/>
      <c r="C67" s="1"/>
      <c r="D67" s="19"/>
      <c r="E67" s="19"/>
      <c r="F67" s="19"/>
    </row>
    <row r="69" spans="1:6" ht="15" x14ac:dyDescent="0.25">
      <c r="A69" s="1"/>
      <c r="B69" s="1"/>
      <c r="C69" s="1"/>
      <c r="D69" s="1"/>
      <c r="E69" s="1"/>
      <c r="F69" s="1"/>
    </row>
    <row r="70" spans="1:6" ht="15" x14ac:dyDescent="0.25">
      <c r="A70" s="1"/>
      <c r="B70" s="1"/>
      <c r="C70" s="1"/>
      <c r="D70" s="1"/>
      <c r="E70" s="1"/>
      <c r="F70" s="1"/>
    </row>
    <row r="71" spans="1:6" ht="58.5" customHeight="1" x14ac:dyDescent="0.25">
      <c r="A71" s="37" t="s">
        <v>73</v>
      </c>
      <c r="B71" s="88" t="s">
        <v>74</v>
      </c>
      <c r="C71" s="88"/>
      <c r="D71" s="88"/>
      <c r="E71" s="88"/>
      <c r="F71" s="88"/>
    </row>
  </sheetData>
  <sheetProtection password="EC19" sheet="1" selectLockedCells="1"/>
  <mergeCells count="38">
    <mergeCell ref="A25:F25"/>
    <mergeCell ref="A19:B19"/>
    <mergeCell ref="A58:F58"/>
    <mergeCell ref="A65:B65"/>
    <mergeCell ref="A66:B66"/>
    <mergeCell ref="A28:D28"/>
    <mergeCell ref="A22:D22"/>
    <mergeCell ref="A23:D23"/>
    <mergeCell ref="A24:D24"/>
    <mergeCell ref="A26:D26"/>
    <mergeCell ref="A27:D27"/>
    <mergeCell ref="A51:F52"/>
    <mergeCell ref="A67:B67"/>
    <mergeCell ref="B71:F71"/>
    <mergeCell ref="A33:D33"/>
    <mergeCell ref="G33:H33"/>
    <mergeCell ref="A43:F43"/>
    <mergeCell ref="A47:F47"/>
    <mergeCell ref="A56:F56"/>
    <mergeCell ref="G28:H28"/>
    <mergeCell ref="A30:D30"/>
    <mergeCell ref="A31:D31"/>
    <mergeCell ref="G31:H31"/>
    <mergeCell ref="A32:D32"/>
    <mergeCell ref="G32:H32"/>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(03.2020)</oddFooter>
  </headerFooter>
  <ignoredErrors>
    <ignoredError sqref="F2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3"/>
  <sheetViews>
    <sheetView showGridLines="0" zoomScale="115" zoomScaleNormal="115" workbookViewId="0">
      <selection activeCell="A4" sqref="A4:B4"/>
    </sheetView>
  </sheetViews>
  <sheetFormatPr baseColWidth="10" defaultColWidth="11" defaultRowHeight="13.8" x14ac:dyDescent="0.25"/>
  <cols>
    <col min="1" max="1" width="17.59765625" customWidth="1"/>
    <col min="2" max="2" width="17.09765625" customWidth="1"/>
    <col min="4" max="4" width="26.59765625" customWidth="1"/>
    <col min="5" max="5" width="3.5" customWidth="1"/>
    <col min="6" max="6" width="17" customWidth="1"/>
    <col min="7" max="7" width="8.09765625" customWidth="1"/>
  </cols>
  <sheetData>
    <row r="1" spans="1:10" ht="63.6" customHeight="1" x14ac:dyDescent="0.25">
      <c r="A1" s="96" t="s">
        <v>107</v>
      </c>
      <c r="B1" s="67"/>
      <c r="C1" s="67"/>
      <c r="D1" s="67"/>
      <c r="E1" s="67"/>
      <c r="F1" s="67"/>
      <c r="G1" s="4"/>
      <c r="H1" s="4"/>
      <c r="I1" s="4"/>
      <c r="J1" s="5"/>
    </row>
    <row r="2" spans="1:10" ht="18" customHeight="1" x14ac:dyDescent="0.25">
      <c r="A2" s="51"/>
      <c r="B2" s="51"/>
      <c r="C2" s="51"/>
      <c r="D2" s="51"/>
      <c r="E2" s="51"/>
      <c r="F2" s="51"/>
      <c r="G2" s="4"/>
      <c r="H2" s="4"/>
      <c r="I2" s="4"/>
      <c r="J2" s="5"/>
    </row>
    <row r="3" spans="1:10" s="6" customFormat="1" ht="18.75" customHeight="1" x14ac:dyDescent="0.25">
      <c r="A3" s="23" t="s">
        <v>75</v>
      </c>
      <c r="B3" s="24"/>
      <c r="C3" s="24"/>
      <c r="D3" s="2" t="s">
        <v>76</v>
      </c>
      <c r="E3" s="24"/>
      <c r="F3" s="25"/>
    </row>
    <row r="4" spans="1:10" s="6" customFormat="1" ht="18.75" customHeight="1" x14ac:dyDescent="0.25">
      <c r="A4" s="74"/>
      <c r="B4" s="75"/>
      <c r="C4" s="26"/>
      <c r="D4" s="70"/>
      <c r="E4" s="70"/>
      <c r="F4" s="71"/>
    </row>
    <row r="5" spans="1:10" s="6" customFormat="1" ht="18.75" customHeight="1" x14ac:dyDescent="0.25">
      <c r="A5" s="76"/>
      <c r="B5" s="77"/>
      <c r="C5" s="26"/>
      <c r="D5" s="72"/>
      <c r="E5" s="72"/>
      <c r="F5" s="73"/>
    </row>
    <row r="6" spans="1:10" s="6" customFormat="1" ht="18.75" customHeight="1" x14ac:dyDescent="0.25">
      <c r="A6" s="76"/>
      <c r="B6" s="77"/>
      <c r="C6" s="26"/>
      <c r="D6" s="72"/>
      <c r="E6" s="72"/>
      <c r="F6" s="73"/>
    </row>
    <row r="7" spans="1:10" s="6" customFormat="1" ht="18.75" customHeight="1" x14ac:dyDescent="0.25">
      <c r="A7" s="76"/>
      <c r="B7" s="77"/>
      <c r="C7" s="26"/>
      <c r="D7" s="78"/>
      <c r="E7" s="78"/>
      <c r="F7" s="79"/>
    </row>
    <row r="8" spans="1:10" s="6" customFormat="1" ht="18.75" customHeight="1" x14ac:dyDescent="0.25">
      <c r="A8" s="29" t="s">
        <v>77</v>
      </c>
      <c r="B8" s="40"/>
      <c r="C8" s="26"/>
      <c r="D8" s="27"/>
      <c r="E8" s="27"/>
      <c r="F8" s="28"/>
    </row>
    <row r="9" spans="1:10" s="6" customFormat="1" ht="18.75" customHeight="1" x14ac:dyDescent="0.25">
      <c r="A9" s="30" t="s">
        <v>78</v>
      </c>
      <c r="B9" s="40"/>
      <c r="C9" s="31"/>
      <c r="D9" s="32"/>
      <c r="E9" s="32"/>
      <c r="F9" s="33"/>
    </row>
    <row r="10" spans="1:10" s="6" customFormat="1" ht="18.75" customHeight="1" x14ac:dyDescent="0.25">
      <c r="A10" s="29" t="s">
        <v>79</v>
      </c>
      <c r="B10" s="40"/>
      <c r="C10" s="32"/>
      <c r="D10" s="32"/>
      <c r="E10" s="32"/>
      <c r="F10" s="33"/>
    </row>
    <row r="11" spans="1:10" s="6" customFormat="1" ht="18.75" customHeight="1" x14ac:dyDescent="0.25">
      <c r="A11" s="29" t="s">
        <v>80</v>
      </c>
      <c r="B11" s="40"/>
      <c r="C11" s="32"/>
      <c r="D11" s="32"/>
      <c r="E11" s="32"/>
      <c r="F11" s="33"/>
    </row>
    <row r="12" spans="1:10" s="6" customFormat="1" ht="18.75" customHeight="1" x14ac:dyDescent="0.25">
      <c r="A12" s="29" t="s">
        <v>81</v>
      </c>
      <c r="B12" s="27"/>
      <c r="C12" s="32"/>
      <c r="D12" s="32"/>
      <c r="E12" s="32"/>
      <c r="F12" s="33"/>
    </row>
    <row r="13" spans="1:10" s="6" customFormat="1" ht="21.75" customHeight="1" x14ac:dyDescent="0.25">
      <c r="A13" s="80"/>
      <c r="B13" s="81"/>
      <c r="C13" s="81"/>
      <c r="D13" s="81"/>
      <c r="E13" s="81"/>
      <c r="F13" s="82"/>
    </row>
    <row r="14" spans="1:10" s="35" customFormat="1" ht="37.5" customHeight="1" x14ac:dyDescent="0.25">
      <c r="A14" s="12" t="s">
        <v>82</v>
      </c>
      <c r="B14" s="13"/>
      <c r="C14" s="68"/>
      <c r="D14" s="68"/>
      <c r="E14" s="68"/>
      <c r="F14" s="69"/>
    </row>
    <row r="15" spans="1:10" ht="8.25" customHeight="1" x14ac:dyDescent="0.25">
      <c r="A15" s="1"/>
    </row>
    <row r="16" spans="1:10" ht="36" customHeight="1" x14ac:dyDescent="0.25">
      <c r="A16" s="63" t="s">
        <v>110</v>
      </c>
      <c r="B16" s="63"/>
      <c r="C16" s="63"/>
      <c r="D16" s="63"/>
      <c r="E16" s="63"/>
      <c r="F16" s="63"/>
      <c r="G16" s="3"/>
    </row>
    <row r="17" spans="1:8" ht="12.6" customHeight="1" x14ac:dyDescent="0.25">
      <c r="A17" s="34"/>
      <c r="B17" s="34"/>
      <c r="C17" s="34"/>
      <c r="D17" s="34"/>
      <c r="E17" s="34"/>
      <c r="F17" s="34"/>
      <c r="G17" s="3"/>
    </row>
    <row r="18" spans="1:8" ht="25.5" customHeight="1" x14ac:dyDescent="0.25">
      <c r="A18" s="66" t="s">
        <v>83</v>
      </c>
      <c r="B18" s="66"/>
      <c r="C18" s="66"/>
      <c r="D18" s="66"/>
      <c r="E18" s="2"/>
      <c r="F18" s="16"/>
      <c r="G18" s="3"/>
    </row>
    <row r="19" spans="1:8" ht="25.5" customHeight="1" x14ac:dyDescent="0.25">
      <c r="A19" s="56" t="s">
        <v>84</v>
      </c>
      <c r="B19" s="56"/>
      <c r="C19" s="56"/>
      <c r="D19" s="56"/>
      <c r="E19" s="31"/>
      <c r="F19" s="49">
        <v>0</v>
      </c>
      <c r="G19" s="3"/>
    </row>
    <row r="20" spans="1:8" ht="25.5" customHeight="1" x14ac:dyDescent="0.25">
      <c r="A20" s="56" t="s">
        <v>111</v>
      </c>
      <c r="B20" s="56"/>
      <c r="C20" s="56"/>
      <c r="D20" s="56"/>
      <c r="E20" s="55" t="str">
        <f>IF(F20&gt;F19,"Errore Numero","")</f>
        <v/>
      </c>
      <c r="F20" s="49">
        <v>0</v>
      </c>
      <c r="G20" s="3"/>
    </row>
    <row r="21" spans="1:8" ht="15" customHeight="1" x14ac:dyDescent="0.25">
      <c r="A21" s="46"/>
      <c r="B21" s="44"/>
      <c r="C21" s="44"/>
      <c r="D21" s="44"/>
      <c r="E21" s="31"/>
      <c r="F21" s="45"/>
      <c r="G21" s="3"/>
    </row>
    <row r="22" spans="1:8" ht="25.5" customHeight="1" x14ac:dyDescent="0.25">
      <c r="A22" s="64" t="s">
        <v>112</v>
      </c>
      <c r="B22" s="64"/>
      <c r="C22" s="64"/>
      <c r="D22" s="64"/>
      <c r="E22" s="15" t="s">
        <v>85</v>
      </c>
      <c r="F22" s="39">
        <v>0</v>
      </c>
      <c r="G22" s="7"/>
    </row>
    <row r="23" spans="1:8" ht="25.5" customHeight="1" x14ac:dyDescent="0.25">
      <c r="A23" s="64" t="s">
        <v>113</v>
      </c>
      <c r="B23" s="64"/>
      <c r="C23" s="64"/>
      <c r="D23" s="64"/>
      <c r="E23" s="15" t="s">
        <v>85</v>
      </c>
      <c r="F23" s="39">
        <v>0</v>
      </c>
      <c r="G23" s="7"/>
    </row>
    <row r="24" spans="1:8" ht="25.5" customHeight="1" x14ac:dyDescent="0.25">
      <c r="A24" s="65" t="s">
        <v>86</v>
      </c>
      <c r="B24" s="65"/>
      <c r="C24" s="65"/>
      <c r="D24" s="65"/>
      <c r="E24" s="15"/>
      <c r="F24" s="43" t="e">
        <f>IF(F23&gt;F22,"Errore Ore",F23/F22)</f>
        <v>#DIV/0!</v>
      </c>
      <c r="G24" s="8"/>
    </row>
    <row r="25" spans="1:8" ht="16.5" customHeight="1" x14ac:dyDescent="0.25">
      <c r="A25" s="3"/>
      <c r="B25" s="3"/>
      <c r="C25" s="3"/>
      <c r="D25" s="3"/>
      <c r="E25" s="3"/>
      <c r="F25" s="18" t="s">
        <v>87</v>
      </c>
      <c r="G25" s="9"/>
    </row>
    <row r="26" spans="1:8" ht="25.5" customHeight="1" x14ac:dyDescent="0.25">
      <c r="A26" s="66" t="s">
        <v>88</v>
      </c>
      <c r="B26" s="66"/>
      <c r="C26" s="66"/>
      <c r="D26" s="66"/>
      <c r="E26" s="2"/>
      <c r="F26" s="16"/>
      <c r="G26" s="52"/>
    </row>
    <row r="27" spans="1:8" ht="44.25" customHeight="1" x14ac:dyDescent="0.25">
      <c r="A27" s="64" t="s">
        <v>117</v>
      </c>
      <c r="B27" s="64"/>
      <c r="C27" s="64"/>
      <c r="D27" s="64"/>
      <c r="E27" s="17" t="s">
        <v>14</v>
      </c>
      <c r="F27" s="39">
        <v>0</v>
      </c>
      <c r="G27" s="3"/>
    </row>
    <row r="28" spans="1:8" ht="25.5" customHeight="1" x14ac:dyDescent="0.25">
      <c r="A28" s="64" t="s">
        <v>89</v>
      </c>
      <c r="B28" s="64"/>
      <c r="C28" s="64"/>
      <c r="D28" s="64"/>
      <c r="E28" s="17" t="s">
        <v>14</v>
      </c>
      <c r="F28" s="14" t="e">
        <f>ROUND(IF(F27="","",F27*F24)*20,0)/20</f>
        <v>#DIV/0!</v>
      </c>
      <c r="G28" s="61"/>
      <c r="H28" s="62"/>
    </row>
    <row r="29" spans="1:8" ht="16.5" customHeight="1" x14ac:dyDescent="0.25">
      <c r="A29" s="46"/>
      <c r="B29" s="44"/>
      <c r="C29" s="44"/>
      <c r="D29" s="44"/>
      <c r="E29" s="31"/>
      <c r="F29" s="50" t="str">
        <f>IF(F27&gt;F22*65,"È corretta la massa salariale soggetta all’obbligo di contribuzione AVS?","")</f>
        <v/>
      </c>
      <c r="G29" s="3"/>
    </row>
    <row r="30" spans="1:8" ht="25.5" customHeight="1" x14ac:dyDescent="0.25">
      <c r="A30" s="66" t="s">
        <v>90</v>
      </c>
      <c r="B30" s="66"/>
      <c r="C30" s="66"/>
      <c r="D30" s="66"/>
      <c r="E30" s="2"/>
      <c r="F30" s="16"/>
      <c r="G30" s="52"/>
    </row>
    <row r="31" spans="1:8" ht="25.5" customHeight="1" x14ac:dyDescent="0.25">
      <c r="A31" s="65" t="s">
        <v>91</v>
      </c>
      <c r="B31" s="65"/>
      <c r="C31" s="65"/>
      <c r="D31" s="65"/>
      <c r="E31" s="17" t="s">
        <v>14</v>
      </c>
      <c r="F31" s="14" t="e">
        <f>ROUND(IF(F28="","",F28*0.8)*20,0)/20</f>
        <v>#DIV/0!</v>
      </c>
      <c r="G31" s="58"/>
      <c r="H31" s="59"/>
    </row>
    <row r="32" spans="1:8" ht="31.5" customHeight="1" thickBot="1" x14ac:dyDescent="0.3">
      <c r="A32" s="64" t="s">
        <v>92</v>
      </c>
      <c r="B32" s="65"/>
      <c r="C32" s="65"/>
      <c r="D32" s="65"/>
      <c r="E32" s="17" t="s">
        <v>14</v>
      </c>
      <c r="F32" s="14" t="e">
        <f>ROUND(IF(F27="","",F28*6.375%)*20,0)/20</f>
        <v>#DIV/0!</v>
      </c>
      <c r="G32" s="58"/>
      <c r="H32" s="59"/>
    </row>
    <row r="33" spans="1:8" ht="36" customHeight="1" thickBot="1" x14ac:dyDescent="0.3">
      <c r="A33" s="89" t="s">
        <v>93</v>
      </c>
      <c r="B33" s="90"/>
      <c r="C33" s="90"/>
      <c r="D33" s="90"/>
      <c r="E33" s="20" t="s">
        <v>14</v>
      </c>
      <c r="F33" s="57" t="e">
        <f>IF(F24&lt;0.1,0,ROUND(SUM(F31:F32)*20,0)/20)</f>
        <v>#DIV/0!</v>
      </c>
      <c r="G33" s="60"/>
      <c r="H33" s="59"/>
    </row>
    <row r="34" spans="1:8" ht="15" x14ac:dyDescent="0.25">
      <c r="A34" s="1"/>
      <c r="B34" s="1"/>
      <c r="C34" s="1"/>
      <c r="D34" s="1"/>
      <c r="E34" s="1"/>
      <c r="F34" s="53" t="e">
        <f>IF(F24&lt;0.1,"Perdita di lavoro minima non raggiunta","")</f>
        <v>#DIV/0!</v>
      </c>
    </row>
    <row r="35" spans="1:8" ht="15" x14ac:dyDescent="0.25">
      <c r="A35" s="1"/>
      <c r="B35" s="1"/>
      <c r="C35" s="1"/>
      <c r="D35" s="1"/>
      <c r="E35" s="1"/>
      <c r="F35" s="11"/>
    </row>
    <row r="36" spans="1:8" ht="15" x14ac:dyDescent="0.25">
      <c r="A36" s="1"/>
      <c r="B36" s="1"/>
      <c r="C36" s="1"/>
      <c r="D36" s="1"/>
      <c r="E36" s="1"/>
      <c r="F36" s="11"/>
    </row>
    <row r="37" spans="1:8" ht="15" x14ac:dyDescent="0.25">
      <c r="A37" s="1"/>
      <c r="B37" s="1"/>
      <c r="C37" s="1"/>
      <c r="D37" s="1"/>
      <c r="E37" s="1"/>
      <c r="F37" s="11"/>
    </row>
    <row r="38" spans="1:8" ht="15" x14ac:dyDescent="0.25">
      <c r="A38" s="1"/>
      <c r="B38" s="1"/>
      <c r="C38" s="1"/>
      <c r="D38" s="1"/>
      <c r="E38" s="1"/>
      <c r="F38" s="11"/>
    </row>
    <row r="39" spans="1:8" ht="15" x14ac:dyDescent="0.25">
      <c r="A39" s="1"/>
      <c r="B39" s="1"/>
      <c r="C39" s="1"/>
      <c r="D39" s="1"/>
      <c r="E39" s="1"/>
      <c r="F39" s="11"/>
    </row>
    <row r="40" spans="1:8" ht="15.6" x14ac:dyDescent="0.25">
      <c r="A40" s="47" t="s">
        <v>94</v>
      </c>
      <c r="B40" s="1"/>
      <c r="C40" s="1"/>
      <c r="D40" s="1"/>
      <c r="E40" s="1"/>
      <c r="F40" s="11"/>
    </row>
    <row r="41" spans="1:8" ht="6" customHeight="1" x14ac:dyDescent="0.25">
      <c r="A41" s="1"/>
      <c r="B41" s="1"/>
      <c r="C41" s="1"/>
      <c r="D41" s="1"/>
      <c r="E41" s="1"/>
      <c r="F41" s="11"/>
    </row>
    <row r="42" spans="1:8" ht="31.5" customHeight="1" x14ac:dyDescent="0.25">
      <c r="A42" s="91" t="s">
        <v>108</v>
      </c>
      <c r="B42" s="91"/>
      <c r="C42" s="91"/>
      <c r="D42" s="91"/>
      <c r="E42" s="91"/>
      <c r="F42" s="91"/>
    </row>
    <row r="43" spans="1:8" ht="15" x14ac:dyDescent="0.25">
      <c r="A43" s="1"/>
      <c r="B43" s="1"/>
      <c r="C43" s="1"/>
      <c r="D43" s="1"/>
      <c r="E43" s="1"/>
      <c r="F43" s="11"/>
    </row>
    <row r="44" spans="1:8" ht="15.6" x14ac:dyDescent="0.25">
      <c r="A44" s="47" t="s">
        <v>95</v>
      </c>
      <c r="B44" s="1"/>
      <c r="C44" s="1"/>
      <c r="D44" s="1"/>
      <c r="E44" s="1"/>
      <c r="F44" s="11"/>
    </row>
    <row r="45" spans="1:8" ht="6" customHeight="1" x14ac:dyDescent="0.25">
      <c r="A45" s="1"/>
      <c r="B45" s="1"/>
      <c r="C45" s="1"/>
      <c r="D45" s="1"/>
      <c r="E45" s="1"/>
      <c r="F45" s="11"/>
    </row>
    <row r="46" spans="1:8" ht="78" customHeight="1" x14ac:dyDescent="0.25">
      <c r="A46" s="91" t="s">
        <v>96</v>
      </c>
      <c r="B46" s="91"/>
      <c r="C46" s="91"/>
      <c r="D46" s="91"/>
      <c r="E46" s="91"/>
      <c r="F46" s="91"/>
    </row>
    <row r="47" spans="1:8" ht="15" x14ac:dyDescent="0.25">
      <c r="A47" s="1"/>
      <c r="B47" s="1"/>
      <c r="C47" s="1"/>
      <c r="D47" s="1"/>
      <c r="E47" s="1"/>
      <c r="F47" s="11"/>
    </row>
    <row r="48" spans="1:8" ht="15.6" x14ac:dyDescent="0.3">
      <c r="A48" s="48" t="s">
        <v>97</v>
      </c>
      <c r="B48" s="1"/>
      <c r="C48" s="1"/>
      <c r="D48" s="1"/>
      <c r="E48" s="1"/>
      <c r="F48" s="11"/>
    </row>
    <row r="49" spans="1:6" ht="6" customHeight="1" x14ac:dyDescent="0.25">
      <c r="A49" s="1"/>
      <c r="B49" s="1"/>
      <c r="C49" s="1"/>
      <c r="D49" s="1"/>
      <c r="E49" s="1"/>
      <c r="F49" s="11"/>
    </row>
    <row r="50" spans="1:6" ht="93" customHeight="1" x14ac:dyDescent="0.25">
      <c r="A50" s="91" t="s">
        <v>118</v>
      </c>
      <c r="B50" s="91"/>
      <c r="C50" s="91"/>
      <c r="D50" s="91"/>
      <c r="E50" s="91"/>
      <c r="F50" s="91"/>
    </row>
    <row r="51" spans="1:6" ht="15" x14ac:dyDescent="0.25">
      <c r="A51" s="1"/>
      <c r="B51" s="1"/>
      <c r="C51" s="1"/>
      <c r="D51" s="1"/>
      <c r="E51" s="1"/>
      <c r="F51" s="11"/>
    </row>
    <row r="52" spans="1:6" ht="15.6" x14ac:dyDescent="0.3">
      <c r="A52" s="38" t="s">
        <v>98</v>
      </c>
      <c r="B52" s="1"/>
      <c r="C52" s="1"/>
      <c r="D52" s="1"/>
      <c r="E52" s="1"/>
      <c r="F52" s="11"/>
    </row>
    <row r="53" spans="1:6" ht="15" x14ac:dyDescent="0.25">
      <c r="A53" s="1"/>
      <c r="B53" s="1"/>
      <c r="C53" s="1"/>
      <c r="D53" s="1"/>
      <c r="E53" s="1"/>
      <c r="F53" s="11"/>
    </row>
    <row r="54" spans="1:6" ht="31.5" customHeight="1" x14ac:dyDescent="0.25">
      <c r="A54" s="91" t="s">
        <v>99</v>
      </c>
      <c r="B54" s="91"/>
      <c r="C54" s="91"/>
      <c r="D54" s="91"/>
      <c r="E54" s="91"/>
      <c r="F54" s="91"/>
    </row>
    <row r="55" spans="1:6" ht="15" x14ac:dyDescent="0.25">
      <c r="A55" s="1"/>
      <c r="B55" s="1"/>
      <c r="C55" s="1"/>
      <c r="D55" s="1"/>
      <c r="E55" s="1"/>
      <c r="F55" s="11"/>
    </row>
    <row r="56" spans="1:6" ht="45" customHeight="1" x14ac:dyDescent="0.25">
      <c r="A56" s="91" t="s">
        <v>100</v>
      </c>
      <c r="B56" s="91"/>
      <c r="C56" s="91"/>
      <c r="D56" s="91"/>
      <c r="E56" s="91"/>
      <c r="F56" s="91"/>
    </row>
    <row r="57" spans="1:6" ht="15" x14ac:dyDescent="0.25">
      <c r="A57" s="1"/>
      <c r="B57" s="1"/>
      <c r="C57" s="1"/>
      <c r="D57" s="1"/>
      <c r="E57" s="1"/>
      <c r="F57" s="11"/>
    </row>
    <row r="58" spans="1:6" ht="15" x14ac:dyDescent="0.25">
      <c r="A58" s="1"/>
      <c r="B58" s="1"/>
      <c r="C58" s="1"/>
      <c r="D58" s="1"/>
      <c r="E58" s="1"/>
      <c r="F58" s="11"/>
    </row>
    <row r="59" spans="1:6" ht="15" x14ac:dyDescent="0.25">
      <c r="A59" s="1" t="s">
        <v>101</v>
      </c>
      <c r="B59" s="1"/>
      <c r="C59" s="1"/>
      <c r="D59" s="1"/>
      <c r="E59" s="1"/>
      <c r="F59" s="11"/>
    </row>
    <row r="60" spans="1:6" ht="15" x14ac:dyDescent="0.25">
      <c r="A60" s="1"/>
      <c r="B60" s="1"/>
      <c r="C60" s="1"/>
      <c r="D60" s="1"/>
      <c r="E60" s="1"/>
      <c r="F60" s="11"/>
    </row>
    <row r="61" spans="1:6" ht="15" customHeight="1" x14ac:dyDescent="0.25">
      <c r="A61" s="41"/>
      <c r="B61" s="41"/>
      <c r="C61" s="41"/>
      <c r="D61" s="41"/>
      <c r="E61" s="41"/>
      <c r="F61" s="41"/>
    </row>
    <row r="62" spans="1:6" ht="15" x14ac:dyDescent="0.25">
      <c r="A62" s="1" t="s">
        <v>102</v>
      </c>
      <c r="B62" s="1"/>
      <c r="C62" s="1"/>
      <c r="D62" s="1" t="s">
        <v>103</v>
      </c>
      <c r="E62" s="1"/>
      <c r="F62" s="1"/>
    </row>
    <row r="63" spans="1:6" ht="15" x14ac:dyDescent="0.25">
      <c r="A63" s="83"/>
      <c r="B63" s="83"/>
      <c r="C63" s="1"/>
      <c r="D63" s="1"/>
      <c r="E63" s="1"/>
      <c r="F63" s="1"/>
    </row>
    <row r="64" spans="1:6" ht="15" customHeight="1" x14ac:dyDescent="0.25">
      <c r="A64" s="84" t="s">
        <v>24</v>
      </c>
      <c r="B64" s="84"/>
      <c r="C64" s="41"/>
      <c r="D64" s="41"/>
      <c r="E64" s="41"/>
      <c r="F64" s="41"/>
    </row>
    <row r="65" spans="1:6" ht="15" x14ac:dyDescent="0.25">
      <c r="A65" s="85"/>
      <c r="B65" s="85"/>
      <c r="C65" s="1"/>
      <c r="D65" s="19"/>
      <c r="E65" s="19"/>
      <c r="F65" s="19"/>
    </row>
    <row r="66" spans="1:6" ht="15" x14ac:dyDescent="0.25">
      <c r="A66" s="1"/>
      <c r="B66" s="1"/>
      <c r="C66" s="1"/>
      <c r="D66" s="1"/>
      <c r="E66" s="1"/>
      <c r="F66" s="1"/>
    </row>
    <row r="67" spans="1:6" ht="15" x14ac:dyDescent="0.25">
      <c r="A67" s="1"/>
      <c r="B67" s="1"/>
      <c r="C67" s="1"/>
      <c r="D67" s="1"/>
      <c r="E67" s="1"/>
      <c r="F67" s="1"/>
    </row>
    <row r="68" spans="1:6" ht="15" x14ac:dyDescent="0.25">
      <c r="A68" s="36"/>
      <c r="B68" s="36"/>
      <c r="C68" s="36"/>
      <c r="D68" s="36"/>
      <c r="E68" s="36"/>
      <c r="F68" s="36"/>
    </row>
    <row r="69" spans="1:6" ht="58.5" customHeight="1" x14ac:dyDescent="0.25">
      <c r="A69" s="37" t="s">
        <v>104</v>
      </c>
      <c r="B69" s="88" t="s">
        <v>105</v>
      </c>
      <c r="C69" s="88"/>
      <c r="D69" s="88"/>
      <c r="E69" s="88"/>
      <c r="F69" s="88"/>
    </row>
    <row r="70" spans="1:6" ht="15" x14ac:dyDescent="0.25">
      <c r="A70" s="36"/>
      <c r="B70" s="36"/>
      <c r="C70" s="36"/>
      <c r="D70" s="36"/>
      <c r="E70" s="36"/>
      <c r="F70" s="36"/>
    </row>
    <row r="71" spans="1:6" ht="15" x14ac:dyDescent="0.25">
      <c r="A71" s="36"/>
      <c r="B71" s="36"/>
      <c r="C71" s="36"/>
      <c r="D71" s="36"/>
      <c r="E71" s="36"/>
      <c r="F71" s="36"/>
    </row>
    <row r="72" spans="1:6" ht="15" x14ac:dyDescent="0.25">
      <c r="A72" s="36"/>
      <c r="B72" s="36"/>
      <c r="C72" s="36"/>
      <c r="D72" s="36"/>
      <c r="E72" s="36"/>
      <c r="F72" s="36"/>
    </row>
    <row r="73" spans="1:6" ht="15" x14ac:dyDescent="0.25">
      <c r="A73" s="36"/>
      <c r="B73" s="36"/>
      <c r="C73" s="36"/>
      <c r="D73" s="36"/>
      <c r="E73" s="36"/>
      <c r="F73" s="36"/>
    </row>
  </sheetData>
  <sheetProtection password="EC19" sheet="1" selectLockedCells="1"/>
  <mergeCells count="36">
    <mergeCell ref="A56:F56"/>
    <mergeCell ref="A63:B63"/>
    <mergeCell ref="A64:B64"/>
    <mergeCell ref="A65:B65"/>
    <mergeCell ref="B69:F69"/>
    <mergeCell ref="A22:D22"/>
    <mergeCell ref="A23:D23"/>
    <mergeCell ref="A24:D24"/>
    <mergeCell ref="A26:D26"/>
    <mergeCell ref="A27:D27"/>
    <mergeCell ref="A50:F50"/>
    <mergeCell ref="A54:F54"/>
    <mergeCell ref="A28:D28"/>
    <mergeCell ref="G28:H28"/>
    <mergeCell ref="A30:D30"/>
    <mergeCell ref="A31:D31"/>
    <mergeCell ref="G31:H31"/>
    <mergeCell ref="A32:D32"/>
    <mergeCell ref="G32:H32"/>
    <mergeCell ref="A33:D33"/>
    <mergeCell ref="G33:H33"/>
    <mergeCell ref="A42:F42"/>
    <mergeCell ref="A46:F46"/>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(03.2020)</oddFooter>
  </headerFooter>
  <ignoredErrors>
    <ignoredError sqref="F32:F34 F28 F31"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Deutsch</vt:lpstr>
      <vt:lpstr>Francais</vt:lpstr>
      <vt:lpstr>Italiano</vt:lpstr>
      <vt:lpstr>Deutsch!Zone_d_impression</vt:lpstr>
      <vt:lpstr>Francais!Zone_d_impression</vt:lpstr>
      <vt:lpstr>Italiano!Zone_d_impression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UPIAV</cp:lastModifiedBy>
  <cp:lastPrinted>2020-03-25T14:45:03Z</cp:lastPrinted>
  <dcterms:created xsi:type="dcterms:W3CDTF">2020-03-18T11:14:54Z</dcterms:created>
  <dcterms:modified xsi:type="dcterms:W3CDTF">2020-03-27T11:28:12Z</dcterms:modified>
</cp:coreProperties>
</file>